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1'!$A$1:$D$111</definedName>
    <definedName name="_xlnm.Print_Area" localSheetId="1">'Форма 2'!$A$1:$D$86</definedName>
  </definedNames>
  <calcPr fullCalcOnLoad="1" refMode="R1C1"/>
</workbook>
</file>

<file path=xl/sharedStrings.xml><?xml version="1.0" encoding="utf-8"?>
<sst xmlns="http://schemas.openxmlformats.org/spreadsheetml/2006/main" count="222" uniqueCount="182">
  <si>
    <t xml:space="preserve">                                            Додаток 1</t>
  </si>
  <si>
    <t xml:space="preserve">                                            до Національного положення (стандарту) бухгалтерського обліку </t>
  </si>
  <si>
    <t xml:space="preserve">                                            1 «Загальні вимоги до фінансової звітності»</t>
  </si>
  <si>
    <t>К О Д И</t>
  </si>
  <si>
    <t xml:space="preserve">    Дата (рік, місяць, число)</t>
  </si>
  <si>
    <r>
      <t xml:space="preserve">Підприємство : </t>
    </r>
    <r>
      <rPr>
        <b/>
        <sz val="10"/>
        <rFont val="Times New Roman"/>
        <family val="1"/>
      </rPr>
      <t>ДСЛП "Львівлісозахист"</t>
    </r>
  </si>
  <si>
    <t>за ЕДРПОУ</t>
  </si>
  <si>
    <t>34368638</t>
  </si>
  <si>
    <r>
      <t xml:space="preserve">Територія: </t>
    </r>
    <r>
      <rPr>
        <b/>
        <sz val="10"/>
        <rFont val="Times New Roman"/>
        <family val="1"/>
      </rPr>
      <t>м. Львів Шевченківський р-н</t>
    </r>
    <r>
      <rPr>
        <sz val="10"/>
        <rFont val="Times New Roman"/>
        <family val="1"/>
      </rPr>
      <t xml:space="preserve">                                                                 </t>
    </r>
  </si>
  <si>
    <t>за КОАТУУ</t>
  </si>
  <si>
    <t>4610166300</t>
  </si>
  <si>
    <r>
      <t xml:space="preserve">Організаційно-правова форма господарювання: </t>
    </r>
    <r>
      <rPr>
        <b/>
        <sz val="10"/>
        <rFont val="Times New Roman"/>
        <family val="1"/>
      </rPr>
      <t>Державне підприємство</t>
    </r>
  </si>
  <si>
    <t>за КОПФГ</t>
  </si>
  <si>
    <t>140</t>
  </si>
  <si>
    <t xml:space="preserve"> </t>
  </si>
  <si>
    <r>
      <t>Вид  еконономiчноi  дiяльностi: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Надання допоміжних послуг у лісовому господарстві</t>
    </r>
    <r>
      <rPr>
        <sz val="10"/>
        <rFont val="Times New Roman"/>
        <family val="1"/>
      </rPr>
      <t xml:space="preserve">                                           </t>
    </r>
  </si>
  <si>
    <t>за КВЕД</t>
  </si>
  <si>
    <t>02.40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</si>
  <si>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</si>
  <si>
    <r>
      <t xml:space="preserve">Адреса, телефон:  </t>
    </r>
    <r>
      <rPr>
        <b/>
        <sz val="10"/>
        <rFont val="Times New Roman"/>
        <family val="1"/>
      </rPr>
      <t>79491, Львівська обл., м. Львів, смт. Брюховичі, вул. Львівська, 4а, (032) 234-61-63</t>
    </r>
  </si>
  <si>
    <t>Одиниця виміру: тис.грн.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</si>
  <si>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</si>
  <si>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</si>
  <si>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</si>
  <si>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 звітності</t>
  </si>
  <si>
    <t>Баланс (Звіт про фінансовий стан)</t>
  </si>
  <si>
    <t>Форма № 1</t>
  </si>
  <si>
    <t>Код за ДКУД</t>
  </si>
  <si>
    <t>Актив</t>
  </si>
  <si>
    <t>Код рядка</t>
  </si>
  <si>
    <t>На початок звітного періоду </t>
  </si>
  <si>
    <t>На кінець звітного періоду</t>
  </si>
  <si>
    <t>1 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</si>
  <si>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</si>
  <si>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</si>
  <si>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</si>
  <si>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</si>
  <si>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</si>
  <si>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</si>
  <si>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</si>
  <si>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</si>
  <si>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r>
      <t xml:space="preserve">    первісна вартість</t>
    </r>
    <r>
      <rPr>
        <sz val="10"/>
        <color indexed="8"/>
        <rFont val="Times New Roman"/>
        <family val="1"/>
      </rPr>
      <t xml:space="preserve"> інвестиційної нерухомості</t>
    </r>
  </si>
  <si>
    <t xml:space="preserve">    знос інвестиційної нерухомості</t>
  </si>
  <si>
    <t>Довгострокові біологічні активи</t>
  </si>
  <si>
    <r>
      <t xml:space="preserve">     первісна вартість д</t>
    </r>
    <r>
      <rPr>
        <sz val="10"/>
        <color indexed="8"/>
        <rFont val="Times New Roman"/>
        <family val="1"/>
      </rPr>
      <t>овгострокових біологічних активів</t>
    </r>
  </si>
  <si>
    <r>
      <t xml:space="preserve">     накопичена амортизація </t>
    </r>
    <r>
      <rPr>
        <sz val="10"/>
        <rFont val="Times New Roman"/>
        <family val="1"/>
      </rPr>
      <t>д</t>
    </r>
    <r>
      <rPr>
        <sz val="10"/>
        <color indexed="8"/>
        <rFont val="Times New Roman"/>
        <family val="1"/>
      </rPr>
      <t>овгострокових біологічних активів</t>
    </r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</si>
  <si>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</si>
  <si>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</si>
  <si>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</si>
  <si>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</si>
  <si>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</si>
  <si>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</si>
  <si>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</si>
  <si>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</si>
  <si>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</si>
  <si>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в тому числі: Виробничі запаси</t>
  </si>
  <si>
    <t xml:space="preserve">                        Незавершене виробництво </t>
  </si>
  <si>
    <t xml:space="preserve">                        Готова продукція</t>
  </si>
  <si>
    <t xml:space="preserve">                        Товари 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</si>
  <si>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</si>
  <si>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</si>
  <si>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</si>
  <si>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</si>
  <si>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</si>
  <si>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</si>
  <si>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</si>
  <si>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</si>
  <si>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</si>
  <si>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</si>
  <si>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 тому числі: Готівка</t>
  </si>
  <si>
    <t xml:space="preserve">                        Рахунки в банках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</si>
  <si>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</si>
  <si>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</si>
  <si>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</si>
  <si>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</si>
  <si>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</si>
  <si>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Пасив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</si>
  <si>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</si>
  <si>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</si>
  <si>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</si>
  <si>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</si>
  <si>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</si>
  <si>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</si>
  <si>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</si>
  <si>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</si>
  <si>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</si>
  <si>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</si>
  <si>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</si>
  <si>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</si>
  <si>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</si>
  <si>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</si>
  <si>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</si>
  <si>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</si>
  <si>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</si>
  <si>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</si>
  <si>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</si>
  <si>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</si>
  <si>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</si>
  <si>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</si>
  <si>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</si>
  <si>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</si>
  <si>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 одержаними авансами</t>
  </si>
  <si>
    <t>Поточна кредиторська заборгованість із внутрішніх розрахунків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</si>
  <si>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</si>
  <si>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</si>
  <si>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</si>
  <si>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</si>
  <si>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утримуваними для продажу, та групами вибуття </t>
  </si>
  <si>
    <t>БАЛАНС</t>
  </si>
  <si>
    <t>Керiвник                                 _______________</t>
  </si>
  <si>
    <t>Ясіновський І.А.</t>
  </si>
  <si>
    <t>(iнiцiали i прiзвище)</t>
  </si>
  <si>
    <t>Головний бухгалтер            _______________</t>
  </si>
  <si>
    <t>Кравець С.В.</t>
  </si>
  <si>
    <r>
      <t>1</t>
    </r>
    <r>
      <rPr>
        <sz val="9"/>
        <rFont val="Times New Roman"/>
        <family val="1"/>
      </rPr>
      <t xml:space="preserve"> Визначається в порядку, встановленому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центральним органом виконавчої влади, що реалізує державну політику у сфері статистики.</t>
    </r>
  </si>
  <si>
    <t>Дата (рiк, мiсяць, число)</t>
  </si>
  <si>
    <r>
      <t xml:space="preserve">Підприємство: </t>
    </r>
    <r>
      <rPr>
        <b/>
        <sz val="10"/>
        <rFont val="Times New Roman CYR"/>
        <family val="0"/>
      </rPr>
      <t>ДСЛП "Львівлісозахист"</t>
    </r>
  </si>
  <si>
    <t>за ЄДРПОУ</t>
  </si>
  <si>
    <t>Звіт про фінансові результати (Звіт про сукупний дохід)</t>
  </si>
  <si>
    <t>Форма № 2</t>
  </si>
  <si>
    <t>І. ФІНАНСОВІ РЕЗУЛЬТАТИ</t>
  </si>
  <si>
    <t>Стаття </t>
  </si>
  <si>
    <t>За звітний період</t>
  </si>
  <si>
    <t>За аналогічний період попереднього року</t>
  </si>
  <si>
    <t>2 </t>
  </si>
  <si>
    <t>3 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</si>
  <si>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</si>
  <si>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</si>
  <si>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</si>
  <si>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</si>
  <si>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</si>
  <si>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</si>
  <si>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</si>
  <si>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Дохід від первісного визнання біологічних активів і сільськогосподарської продукції</t>
  </si>
  <si>
    <t>Адміністративні витрати </t>
  </si>
  <si>
    <t>Витрати на збут</t>
  </si>
  <si>
    <t>Інші операційні витрати </t>
  </si>
  <si>
    <t>Витрат від первісного визнання біологічних активів і сільськогосподарської продукції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</si>
  <si>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</si>
  <si>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</si>
  <si>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</si>
  <si>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</si>
  <si>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Інші доходи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</si>
  <si>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</si>
  <si>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</si>
  <si>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</si>
  <si>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</si>
  <si>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</si>
  <si>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</si>
  <si>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</si>
  <si>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</si>
  <si>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</si>
  <si>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ІІ.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</si>
  <si>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</si>
  <si>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</si>
  <si>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</si>
  <si>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</si>
  <si>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</si>
  <si>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</si>
  <si>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</si>
  <si>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</si>
  <si>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</si>
  <si>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</si>
  <si>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</si>
  <si>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</si>
  <si>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</si>
  <si>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</si>
  <si>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</si>
  <si>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</si>
  <si>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</si>
  <si>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</si>
  <si>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</si>
  <si>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</si>
  <si>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</si>
  <si>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</si>
  <si>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</si>
  <si>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Керiвник                                _______________</t>
  </si>
  <si>
    <t>26</t>
  </si>
  <si>
    <t>на 31 грудня 2019 року</t>
  </si>
  <si>
    <t>2019.12.31</t>
  </si>
  <si>
    <t>за 2019 рік</t>
  </si>
  <si>
    <t>2020.01.01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</si>
</sst>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\ _г_р_н_._-;\-* #,##0\ _г_р_н_._-;_-* &quot;-&quot;\ _г_р_н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3" applyNumberFormat="1" applyFont="1" applyAlignment="1">
      <alignment horizontal="left"/>
      <protection/>
    </xf>
    <xf numFmtId="49" fontId="5" fillId="33" borderId="10" xfId="53" applyNumberFormat="1" applyFont="1" applyFill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9" fontId="3" fillId="0" borderId="0" xfId="53" applyNumberFormat="1" applyFont="1" applyAlignment="1">
      <alignment horizontal="right"/>
      <protection/>
    </xf>
    <xf numFmtId="49" fontId="3" fillId="0" borderId="0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left" vertical="center" wrapText="1" shrinkToFit="1"/>
      <protection/>
    </xf>
    <xf numFmtId="49" fontId="5" fillId="33" borderId="10" xfId="53" applyNumberFormat="1" applyFont="1" applyFill="1" applyBorder="1" applyAlignment="1">
      <alignment horizontal="center" vertical="center" wrapText="1" shrinkToFit="1"/>
      <protection/>
    </xf>
    <xf numFmtId="49" fontId="5" fillId="0" borderId="11" xfId="53" applyNumberFormat="1" applyFont="1" applyBorder="1" applyAlignment="1">
      <alignment horizontal="center" vertical="center" wrapText="1" shrinkToFit="1"/>
      <protection/>
    </xf>
    <xf numFmtId="49" fontId="7" fillId="0" borderId="0" xfId="53" applyNumberFormat="1" applyFont="1" applyBorder="1" applyAlignment="1">
      <alignment horizontal="center"/>
      <protection/>
    </xf>
    <xf numFmtId="49" fontId="7" fillId="33" borderId="0" xfId="53" applyNumberFormat="1" applyFont="1" applyFill="1" applyBorder="1" applyAlignment="1">
      <alignment horizontal="center"/>
      <protection/>
    </xf>
    <xf numFmtId="49" fontId="3" fillId="33" borderId="0" xfId="53" applyNumberFormat="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 shrinkToFit="1"/>
    </xf>
    <xf numFmtId="164" fontId="11" fillId="33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left" wrapText="1" indent="1"/>
    </xf>
    <xf numFmtId="164" fontId="13" fillId="0" borderId="10" xfId="0" applyNumberFormat="1" applyFont="1" applyBorder="1" applyAlignment="1">
      <alignment horizontal="center" vertical="center" wrapText="1" shrinkToFit="1"/>
    </xf>
    <xf numFmtId="164" fontId="10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33" borderId="0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left" wrapText="1" indent="1"/>
    </xf>
    <xf numFmtId="0" fontId="3" fillId="0" borderId="0" xfId="0" applyFont="1" applyAlignment="1">
      <alignment horizontal="center"/>
    </xf>
    <xf numFmtId="49" fontId="14" fillId="0" borderId="0" xfId="53" applyNumberFormat="1" applyFont="1" applyAlignment="1">
      <alignment horizontal="left"/>
      <protection/>
    </xf>
    <xf numFmtId="49" fontId="15" fillId="0" borderId="0" xfId="53" applyNumberFormat="1" applyFont="1" applyAlignment="1">
      <alignment horizontal="left"/>
      <protection/>
    </xf>
    <xf numFmtId="49" fontId="16" fillId="0" borderId="0" xfId="53" applyNumberFormat="1" applyFont="1" applyAlignment="1">
      <alignment horizontal="left"/>
      <protection/>
    </xf>
    <xf numFmtId="49" fontId="15" fillId="33" borderId="0" xfId="53" applyNumberFormat="1" applyFont="1" applyFill="1" applyBorder="1" applyAlignment="1">
      <alignment horizontal="center"/>
      <protection/>
    </xf>
    <xf numFmtId="49" fontId="15" fillId="0" borderId="14" xfId="53" applyNumberFormat="1" applyFont="1" applyBorder="1" applyAlignment="1">
      <alignment horizontal="left"/>
      <protection/>
    </xf>
    <xf numFmtId="49" fontId="15" fillId="33" borderId="0" xfId="53" applyNumberFormat="1" applyFont="1" applyFill="1" applyAlignment="1">
      <alignment horizontal="left"/>
      <protection/>
    </xf>
    <xf numFmtId="49" fontId="15" fillId="0" borderId="14" xfId="53" applyNumberFormat="1" applyFont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18" fillId="0" borderId="0" xfId="0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left" indent="15"/>
    </xf>
    <xf numFmtId="49" fontId="19" fillId="0" borderId="0" xfId="53" applyNumberFormat="1" applyFont="1" applyAlignment="1">
      <alignment horizontal="right"/>
      <protection/>
    </xf>
    <xf numFmtId="49" fontId="19" fillId="0" borderId="10" xfId="0" applyNumberFormat="1" applyFont="1" applyBorder="1" applyAlignment="1">
      <alignment horizontal="center"/>
    </xf>
    <xf numFmtId="49" fontId="19" fillId="0" borderId="0" xfId="53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wrapText="1"/>
    </xf>
    <xf numFmtId="164" fontId="3" fillId="0" borderId="0" xfId="0" applyNumberFormat="1" applyFont="1" applyAlignment="1">
      <alignment/>
    </xf>
    <xf numFmtId="0" fontId="11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164" fontId="11" fillId="0" borderId="16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164" fontId="10" fillId="0" borderId="16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/>
    </xf>
    <xf numFmtId="49" fontId="15" fillId="0" borderId="0" xfId="53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 wrapText="1" shrinkToFit="1"/>
    </xf>
    <xf numFmtId="164" fontId="10" fillId="0" borderId="10" xfId="0" applyNumberFormat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 shrinkToFit="1"/>
    </xf>
    <xf numFmtId="49" fontId="3" fillId="0" borderId="0" xfId="53" applyNumberFormat="1" applyFont="1" applyAlignment="1">
      <alignment horizontal="left" vertical="center" wrapText="1" shrinkToFit="1"/>
      <protection/>
    </xf>
    <xf numFmtId="49" fontId="3" fillId="0" borderId="0" xfId="53" applyNumberFormat="1" applyFont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 indent="15" shrinkToFit="1"/>
    </xf>
    <xf numFmtId="49" fontId="2" fillId="0" borderId="0" xfId="0" applyNumberFormat="1" applyFont="1" applyAlignment="1">
      <alignment horizontal="right" vertical="center" wrapText="1" shrinkToFit="1"/>
    </xf>
    <xf numFmtId="49" fontId="3" fillId="0" borderId="0" xfId="53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 shrinkToFit="1"/>
    </xf>
    <xf numFmtId="164" fontId="3" fillId="0" borderId="12" xfId="0" applyNumberFormat="1" applyFont="1" applyBorder="1" applyAlignment="1">
      <alignment horizontal="center" wrapText="1" shrinkToFit="1"/>
    </xf>
    <xf numFmtId="164" fontId="11" fillId="0" borderId="10" xfId="0" applyNumberFormat="1" applyFont="1" applyBorder="1" applyAlignment="1">
      <alignment horizont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 horizontal="center" wrapText="1" shrinkToFi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bso_0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7;&#1074;&#1110;&#1090;%20&#1092;&#1110;&#1085;&#1072;&#1085;&#1089;&#1086;&#1074;&#1080;&#1081;%202020\&#1041;&#1072;&#1083;&#1072;&#1085;&#1089;%20I%20&#1082;&#1074;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х.31.5.рух коштів"/>
      <sheetName val="рах.31.4.рух коштів"/>
      <sheetName val="Допоміжна"/>
      <sheetName val="Баланс-чорновик"/>
      <sheetName val="Баланс-2020"/>
      <sheetName val="Ф2допоміжна"/>
      <sheetName val="Ф2-2020"/>
      <sheetName val="Ф3"/>
      <sheetName val="Ф4"/>
      <sheetName val="Ф5"/>
      <sheetName val="чист приб"/>
      <sheetName val="Суми штрафів"/>
      <sheetName val="1-Б"/>
      <sheetName val="ДтКтдо поясн."/>
      <sheetName val="Податки нові"/>
    </sheetNames>
    <sheetDataSet>
      <sheetData sheetId="3">
        <row r="26">
          <cell r="C26">
            <v>0</v>
          </cell>
          <cell r="D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PageLayoutView="0" workbookViewId="0" topLeftCell="A11">
      <selection activeCell="E102" sqref="E102"/>
    </sheetView>
  </sheetViews>
  <sheetFormatPr defaultColWidth="9.140625" defaultRowHeight="15"/>
  <cols>
    <col min="1" max="1" width="49.7109375" style="1" customWidth="1"/>
    <col min="2" max="2" width="10.28125" style="1" customWidth="1"/>
    <col min="3" max="3" width="14.7109375" style="1" customWidth="1"/>
    <col min="4" max="4" width="14.7109375" style="17" customWidth="1"/>
    <col min="5" max="16384" width="9.140625" style="1" customWidth="1"/>
  </cols>
  <sheetData>
    <row r="1" spans="1:4" ht="12.75">
      <c r="A1" s="104" t="s">
        <v>0</v>
      </c>
      <c r="B1" s="104"/>
      <c r="C1" s="104"/>
      <c r="D1" s="104"/>
    </row>
    <row r="2" spans="1:4" ht="21.75" customHeight="1">
      <c r="A2" s="105" t="s">
        <v>1</v>
      </c>
      <c r="B2" s="105"/>
      <c r="C2" s="105"/>
      <c r="D2" s="105"/>
    </row>
    <row r="3" spans="1:4" ht="12.75">
      <c r="A3" s="104" t="s">
        <v>2</v>
      </c>
      <c r="B3" s="104"/>
      <c r="C3" s="104"/>
      <c r="D3" s="104"/>
    </row>
    <row r="4" spans="4:6" s="2" customFormat="1" ht="12.75">
      <c r="D4" s="3" t="s">
        <v>3</v>
      </c>
      <c r="F4" s="4"/>
    </row>
    <row r="5" spans="1:6" s="2" customFormat="1" ht="12.75">
      <c r="A5" s="5"/>
      <c r="B5" s="106" t="s">
        <v>4</v>
      </c>
      <c r="C5" s="106"/>
      <c r="D5" s="3" t="s">
        <v>179</v>
      </c>
      <c r="F5" s="4"/>
    </row>
    <row r="6" spans="1:6" s="2" customFormat="1" ht="15" customHeight="1">
      <c r="A6" s="101" t="s">
        <v>5</v>
      </c>
      <c r="B6" s="101"/>
      <c r="C6" s="6" t="s">
        <v>6</v>
      </c>
      <c r="D6" s="3" t="s">
        <v>7</v>
      </c>
      <c r="F6" s="6"/>
    </row>
    <row r="7" spans="1:6" s="2" customFormat="1" ht="15" customHeight="1">
      <c r="A7" s="2" t="s">
        <v>8</v>
      </c>
      <c r="C7" s="6" t="s">
        <v>9</v>
      </c>
      <c r="D7" s="3" t="s">
        <v>10</v>
      </c>
      <c r="F7" s="6"/>
    </row>
    <row r="8" spans="1:15" s="2" customFormat="1" ht="15" customHeight="1">
      <c r="A8" s="100" t="s">
        <v>11</v>
      </c>
      <c r="B8" s="100"/>
      <c r="C8" s="6" t="s">
        <v>12</v>
      </c>
      <c r="D8" s="3" t="s">
        <v>13</v>
      </c>
      <c r="F8" s="6"/>
      <c r="O8" s="2" t="s">
        <v>14</v>
      </c>
    </row>
    <row r="9" spans="1:6" s="2" customFormat="1" ht="27.75" customHeight="1">
      <c r="A9" s="99" t="s">
        <v>15</v>
      </c>
      <c r="B9" s="99"/>
      <c r="C9" s="7" t="s">
        <v>16</v>
      </c>
      <c r="D9" s="8" t="s">
        <v>17</v>
      </c>
      <c r="F9" s="6"/>
    </row>
    <row r="10" spans="1:6" s="2" customFormat="1" ht="15" customHeight="1">
      <c r="A10" s="2" t="s">
        <v>18</v>
      </c>
      <c r="B10" s="9" t="s">
        <v>177</v>
      </c>
      <c r="C10" s="10"/>
      <c r="D10" s="11"/>
      <c r="F10" s="6"/>
    </row>
    <row r="11" spans="1:4" s="2" customFormat="1" ht="15" customHeight="1">
      <c r="A11" s="100" t="s">
        <v>19</v>
      </c>
      <c r="B11" s="100"/>
      <c r="C11" s="100"/>
      <c r="D11" s="100"/>
    </row>
    <row r="12" spans="1:6" s="2" customFormat="1" ht="15" customHeight="1">
      <c r="A12" s="100" t="s">
        <v>20</v>
      </c>
      <c r="B12" s="101"/>
      <c r="C12" s="102"/>
      <c r="D12" s="102"/>
      <c r="F12" s="6"/>
    </row>
    <row r="13" spans="1:6" s="2" customFormat="1" ht="15" customHeight="1">
      <c r="A13" s="2" t="s">
        <v>21</v>
      </c>
      <c r="B13" s="6"/>
      <c r="C13" s="4"/>
      <c r="D13" s="12"/>
      <c r="F13" s="6"/>
    </row>
    <row r="14" spans="1:6" s="2" customFormat="1" ht="15" customHeight="1">
      <c r="A14" s="2" t="s">
        <v>22</v>
      </c>
      <c r="B14" s="6"/>
      <c r="C14" s="4"/>
      <c r="D14" s="8" t="s">
        <v>23</v>
      </c>
      <c r="F14" s="6"/>
    </row>
    <row r="15" spans="1:4" ht="15" customHeight="1">
      <c r="A15" s="1" t="s">
        <v>24</v>
      </c>
      <c r="D15" s="13"/>
    </row>
    <row r="16" ht="15" customHeight="1">
      <c r="D16" s="14"/>
    </row>
    <row r="17" spans="1:4" s="15" customFormat="1" ht="15" customHeight="1">
      <c r="A17" s="103" t="s">
        <v>25</v>
      </c>
      <c r="B17" s="103"/>
      <c r="C17" s="103"/>
      <c r="D17" s="103"/>
    </row>
    <row r="18" spans="1:4" s="15" customFormat="1" ht="15" customHeight="1">
      <c r="A18" s="103" t="s">
        <v>178</v>
      </c>
      <c r="B18" s="103"/>
      <c r="C18" s="103"/>
      <c r="D18" s="103"/>
    </row>
    <row r="19" spans="1:4" ht="12.75">
      <c r="A19" s="96" t="s">
        <v>26</v>
      </c>
      <c r="B19" s="96"/>
      <c r="C19" s="16" t="s">
        <v>27</v>
      </c>
      <c r="D19" s="17">
        <v>1801001</v>
      </c>
    </row>
    <row r="20" spans="1:4" ht="47.25" customHeight="1">
      <c r="A20" s="18" t="s">
        <v>28</v>
      </c>
      <c r="B20" s="18" t="s">
        <v>29</v>
      </c>
      <c r="C20" s="18" t="s">
        <v>30</v>
      </c>
      <c r="D20" s="19" t="s">
        <v>31</v>
      </c>
    </row>
    <row r="21" spans="1:4" ht="12.75">
      <c r="A21" s="20" t="s">
        <v>32</v>
      </c>
      <c r="B21" s="21">
        <v>2</v>
      </c>
      <c r="C21" s="22">
        <v>3</v>
      </c>
      <c r="D21" s="23">
        <v>4</v>
      </c>
    </row>
    <row r="22" spans="1:4" ht="12.75">
      <c r="A22" s="24" t="s">
        <v>33</v>
      </c>
      <c r="B22" s="25"/>
      <c r="C22" s="26"/>
      <c r="D22" s="27"/>
    </row>
    <row r="23" spans="1:4" ht="12.75">
      <c r="A23" s="28" t="s">
        <v>34</v>
      </c>
      <c r="B23" s="20">
        <v>1000</v>
      </c>
      <c r="C23" s="29">
        <f>'[1]Баланс-чорновик'!C26</f>
        <v>0</v>
      </c>
      <c r="D23" s="29">
        <f>'[1]Баланс-чорновик'!D26</f>
        <v>0</v>
      </c>
    </row>
    <row r="24" spans="1:4" ht="12.75">
      <c r="A24" s="30" t="s">
        <v>35</v>
      </c>
      <c r="B24" s="25">
        <v>1001</v>
      </c>
      <c r="C24" s="29">
        <v>2</v>
      </c>
      <c r="D24" s="29">
        <v>2</v>
      </c>
    </row>
    <row r="25" spans="1:4" ht="12.75">
      <c r="A25" s="28" t="s">
        <v>36</v>
      </c>
      <c r="B25" s="25">
        <v>1002</v>
      </c>
      <c r="C25" s="29">
        <v>2</v>
      </c>
      <c r="D25" s="29">
        <v>2</v>
      </c>
    </row>
    <row r="26" spans="1:4" ht="12.75">
      <c r="A26" s="30" t="s">
        <v>37</v>
      </c>
      <c r="B26" s="20">
        <v>1005</v>
      </c>
      <c r="C26" s="26">
        <v>0</v>
      </c>
      <c r="D26" s="26">
        <v>0</v>
      </c>
    </row>
    <row r="27" spans="1:4" ht="12.75">
      <c r="A27" s="28" t="s">
        <v>38</v>
      </c>
      <c r="B27" s="25">
        <v>1010</v>
      </c>
      <c r="C27" s="31">
        <f>C28-C29</f>
        <v>88</v>
      </c>
      <c r="D27" s="31">
        <f>D28-D29</f>
        <v>98</v>
      </c>
    </row>
    <row r="28" spans="1:4" ht="12.75">
      <c r="A28" s="30" t="s">
        <v>35</v>
      </c>
      <c r="B28" s="25">
        <v>1011</v>
      </c>
      <c r="C28" s="29">
        <v>489</v>
      </c>
      <c r="D28" s="29">
        <v>516</v>
      </c>
    </row>
    <row r="29" spans="1:4" ht="12.75">
      <c r="A29" s="28" t="s">
        <v>39</v>
      </c>
      <c r="B29" s="25">
        <v>1012</v>
      </c>
      <c r="C29" s="29">
        <v>401</v>
      </c>
      <c r="D29" s="29">
        <v>418</v>
      </c>
    </row>
    <row r="30" spans="1:4" ht="12.75">
      <c r="A30" s="28" t="s">
        <v>40</v>
      </c>
      <c r="B30" s="20">
        <v>1015</v>
      </c>
      <c r="C30" s="29">
        <v>0</v>
      </c>
      <c r="D30" s="29">
        <v>0</v>
      </c>
    </row>
    <row r="31" spans="1:4" ht="12.75">
      <c r="A31" s="30" t="s">
        <v>41</v>
      </c>
      <c r="B31" s="20">
        <v>1016</v>
      </c>
      <c r="C31" s="29">
        <v>0</v>
      </c>
      <c r="D31" s="29">
        <v>0</v>
      </c>
    </row>
    <row r="32" spans="1:4" ht="12.75">
      <c r="A32" s="28" t="s">
        <v>42</v>
      </c>
      <c r="B32" s="20">
        <v>1017</v>
      </c>
      <c r="C32" s="29">
        <v>0</v>
      </c>
      <c r="D32" s="29">
        <v>0</v>
      </c>
    </row>
    <row r="33" spans="1:4" ht="12.75">
      <c r="A33" s="28" t="s">
        <v>43</v>
      </c>
      <c r="B33" s="20">
        <v>1020</v>
      </c>
      <c r="C33" s="29">
        <v>0</v>
      </c>
      <c r="D33" s="29">
        <v>0</v>
      </c>
    </row>
    <row r="34" spans="1:4" ht="12.75">
      <c r="A34" s="30" t="s">
        <v>44</v>
      </c>
      <c r="B34" s="20">
        <v>1021</v>
      </c>
      <c r="C34" s="29">
        <v>0</v>
      </c>
      <c r="D34" s="29">
        <v>0</v>
      </c>
    </row>
    <row r="35" spans="1:4" ht="25.5">
      <c r="A35" s="28" t="s">
        <v>45</v>
      </c>
      <c r="B35" s="20">
        <v>1022</v>
      </c>
      <c r="C35" s="29">
        <v>0</v>
      </c>
      <c r="D35" s="29">
        <v>0</v>
      </c>
    </row>
    <row r="36" spans="1:4" ht="12.75">
      <c r="A36" s="32" t="s">
        <v>46</v>
      </c>
      <c r="B36" s="97">
        <v>1030</v>
      </c>
      <c r="C36" s="98">
        <v>0</v>
      </c>
      <c r="D36" s="98">
        <v>0</v>
      </c>
    </row>
    <row r="37" spans="1:4" ht="25.5">
      <c r="A37" s="33" t="s">
        <v>47</v>
      </c>
      <c r="B37" s="97"/>
      <c r="C37" s="98"/>
      <c r="D37" s="98"/>
    </row>
    <row r="38" spans="1:4" ht="12.75">
      <c r="A38" s="28" t="s">
        <v>48</v>
      </c>
      <c r="B38" s="20">
        <v>1035</v>
      </c>
      <c r="C38" s="26">
        <v>0</v>
      </c>
      <c r="D38" s="26">
        <v>0</v>
      </c>
    </row>
    <row r="39" spans="1:4" ht="12.75">
      <c r="A39" s="28" t="s">
        <v>49</v>
      </c>
      <c r="B39" s="20">
        <v>1040</v>
      </c>
      <c r="C39" s="26">
        <v>0</v>
      </c>
      <c r="D39" s="26">
        <v>0</v>
      </c>
    </row>
    <row r="40" spans="1:4" ht="12.75">
      <c r="A40" s="28" t="s">
        <v>50</v>
      </c>
      <c r="B40" s="20">
        <v>1045</v>
      </c>
      <c r="C40" s="26">
        <v>0</v>
      </c>
      <c r="D40" s="26">
        <v>0</v>
      </c>
    </row>
    <row r="41" spans="1:4" ht="12.75">
      <c r="A41" s="28" t="s">
        <v>51</v>
      </c>
      <c r="B41" s="20">
        <v>1090</v>
      </c>
      <c r="C41" s="26">
        <v>0</v>
      </c>
      <c r="D41" s="26">
        <v>0</v>
      </c>
    </row>
    <row r="42" spans="1:4" ht="15.75">
      <c r="A42" s="34" t="s">
        <v>52</v>
      </c>
      <c r="B42" s="24">
        <v>1095</v>
      </c>
      <c r="C42" s="35">
        <f>C28-C29+C24-C25</f>
        <v>88</v>
      </c>
      <c r="D42" s="35">
        <f>D28-D29+D24-D25</f>
        <v>98</v>
      </c>
    </row>
    <row r="43" spans="1:4" ht="12.75">
      <c r="A43" s="24" t="s">
        <v>53</v>
      </c>
      <c r="B43" s="25"/>
      <c r="C43" s="26"/>
      <c r="D43" s="26"/>
    </row>
    <row r="44" spans="1:4" ht="12.75">
      <c r="A44" s="28" t="s">
        <v>54</v>
      </c>
      <c r="B44" s="20">
        <v>1100</v>
      </c>
      <c r="C44" s="29">
        <v>39</v>
      </c>
      <c r="D44" s="29">
        <v>48</v>
      </c>
    </row>
    <row r="45" spans="1:4" ht="12.75">
      <c r="A45" s="28" t="s">
        <v>55</v>
      </c>
      <c r="B45" s="20">
        <v>1101</v>
      </c>
      <c r="C45" s="29">
        <v>39</v>
      </c>
      <c r="D45" s="29">
        <v>48</v>
      </c>
    </row>
    <row r="46" spans="1:4" ht="12.75">
      <c r="A46" s="28" t="s">
        <v>56</v>
      </c>
      <c r="B46" s="20">
        <v>1102</v>
      </c>
      <c r="C46" s="29">
        <v>0</v>
      </c>
      <c r="D46" s="29">
        <v>0</v>
      </c>
    </row>
    <row r="47" spans="1:4" ht="12.75">
      <c r="A47" s="28" t="s">
        <v>57</v>
      </c>
      <c r="B47" s="20">
        <v>1103</v>
      </c>
      <c r="C47" s="29">
        <v>0</v>
      </c>
      <c r="D47" s="29">
        <v>0</v>
      </c>
    </row>
    <row r="48" spans="1:4" ht="12.75">
      <c r="A48" s="28" t="s">
        <v>58</v>
      </c>
      <c r="B48" s="20">
        <v>1104</v>
      </c>
      <c r="C48" s="29">
        <v>0</v>
      </c>
      <c r="D48" s="29">
        <v>0</v>
      </c>
    </row>
    <row r="49" spans="1:4" ht="12.75">
      <c r="A49" s="28" t="s">
        <v>59</v>
      </c>
      <c r="B49" s="20">
        <v>1110</v>
      </c>
      <c r="C49" s="26">
        <v>0</v>
      </c>
      <c r="D49" s="26">
        <v>0</v>
      </c>
    </row>
    <row r="50" spans="1:4" ht="25.5">
      <c r="A50" s="28" t="s">
        <v>60</v>
      </c>
      <c r="B50" s="36">
        <v>1125</v>
      </c>
      <c r="C50" s="26">
        <v>4</v>
      </c>
      <c r="D50" s="26">
        <v>168</v>
      </c>
    </row>
    <row r="51" spans="1:4" ht="12.75">
      <c r="A51" s="32" t="s">
        <v>61</v>
      </c>
      <c r="B51" s="93">
        <v>1130</v>
      </c>
      <c r="C51" s="98">
        <v>0</v>
      </c>
      <c r="D51" s="98">
        <v>0</v>
      </c>
    </row>
    <row r="52" spans="1:4" ht="12.75">
      <c r="A52" s="33" t="s">
        <v>62</v>
      </c>
      <c r="B52" s="93"/>
      <c r="C52" s="98"/>
      <c r="D52" s="98"/>
    </row>
    <row r="53" spans="1:4" ht="12.75">
      <c r="A53" s="38" t="s">
        <v>63</v>
      </c>
      <c r="B53" s="20">
        <v>1135</v>
      </c>
      <c r="C53" s="29">
        <v>3</v>
      </c>
      <c r="D53" s="29">
        <v>2</v>
      </c>
    </row>
    <row r="54" spans="1:4" ht="12.75">
      <c r="A54" s="38" t="s">
        <v>64</v>
      </c>
      <c r="B54" s="20">
        <v>1136</v>
      </c>
      <c r="C54" s="29">
        <v>3</v>
      </c>
      <c r="D54" s="29">
        <v>2</v>
      </c>
    </row>
    <row r="55" spans="1:4" ht="25.5">
      <c r="A55" s="28" t="s">
        <v>65</v>
      </c>
      <c r="B55" s="20">
        <v>1145</v>
      </c>
      <c r="C55" s="29">
        <v>0</v>
      </c>
      <c r="D55" s="29">
        <v>0</v>
      </c>
    </row>
    <row r="56" spans="1:4" ht="12.75">
      <c r="A56" s="28" t="s">
        <v>66</v>
      </c>
      <c r="B56" s="25">
        <v>1155</v>
      </c>
      <c r="C56" s="26">
        <v>0</v>
      </c>
      <c r="D56" s="26">
        <v>0</v>
      </c>
    </row>
    <row r="57" spans="1:4" ht="12.75">
      <c r="A57" s="28" t="s">
        <v>67</v>
      </c>
      <c r="B57" s="25">
        <v>1160</v>
      </c>
      <c r="C57" s="26">
        <v>0</v>
      </c>
      <c r="D57" s="26">
        <v>0</v>
      </c>
    </row>
    <row r="58" spans="1:4" ht="12.75">
      <c r="A58" s="28" t="s">
        <v>68</v>
      </c>
      <c r="B58" s="25">
        <v>1165</v>
      </c>
      <c r="C58" s="26">
        <v>117</v>
      </c>
      <c r="D58" s="26">
        <v>50</v>
      </c>
    </row>
    <row r="59" spans="1:4" ht="12.75">
      <c r="A59" s="28" t="s">
        <v>69</v>
      </c>
      <c r="B59" s="20">
        <v>1166</v>
      </c>
      <c r="C59" s="29"/>
      <c r="D59" s="29"/>
    </row>
    <row r="60" spans="1:4" ht="12.75">
      <c r="A60" s="28" t="s">
        <v>70</v>
      </c>
      <c r="B60" s="20">
        <v>1167</v>
      </c>
      <c r="C60" s="29">
        <v>116</v>
      </c>
      <c r="D60" s="29">
        <v>49</v>
      </c>
    </row>
    <row r="61" spans="1:4" ht="12.75">
      <c r="A61" s="28" t="s">
        <v>71</v>
      </c>
      <c r="B61" s="20">
        <v>1170</v>
      </c>
      <c r="C61" s="29">
        <v>0</v>
      </c>
      <c r="D61" s="29">
        <v>0</v>
      </c>
    </row>
    <row r="62" spans="1:4" ht="12.75">
      <c r="A62" s="28" t="s">
        <v>72</v>
      </c>
      <c r="B62" s="20">
        <v>1190</v>
      </c>
      <c r="C62" s="29">
        <v>0</v>
      </c>
      <c r="D62" s="29">
        <v>0</v>
      </c>
    </row>
    <row r="63" spans="1:4" ht="15.75">
      <c r="A63" s="34" t="s">
        <v>73</v>
      </c>
      <c r="B63" s="24">
        <v>1195</v>
      </c>
      <c r="C63" s="39">
        <f>C50+C51+C45+C58+C56+C61+C53</f>
        <v>163</v>
      </c>
      <c r="D63" s="39">
        <f>D50+D51+D45+D58+D56+D61+D53</f>
        <v>268</v>
      </c>
    </row>
    <row r="64" spans="1:4" ht="25.5">
      <c r="A64" s="24" t="s">
        <v>74</v>
      </c>
      <c r="B64" s="18">
        <v>1200</v>
      </c>
      <c r="C64" s="40">
        <v>0</v>
      </c>
      <c r="D64" s="40">
        <v>0</v>
      </c>
    </row>
    <row r="65" spans="1:4" ht="15.75">
      <c r="A65" s="24" t="s">
        <v>75</v>
      </c>
      <c r="B65" s="41">
        <v>1300</v>
      </c>
      <c r="C65" s="39">
        <f>C42+C63+C64</f>
        <v>251</v>
      </c>
      <c r="D65" s="39">
        <f>D42+D63+D64</f>
        <v>366</v>
      </c>
    </row>
    <row r="66" spans="1:4" ht="12.75">
      <c r="A66" s="42"/>
      <c r="B66" s="43"/>
      <c r="C66" s="44"/>
      <c r="D66" s="45"/>
    </row>
    <row r="67" spans="1:4" ht="12.75">
      <c r="A67" s="42"/>
      <c r="B67" s="43"/>
      <c r="C67" s="44"/>
      <c r="D67" s="45"/>
    </row>
    <row r="68" spans="1:4" ht="42.75" customHeight="1">
      <c r="A68" s="46" t="s">
        <v>76</v>
      </c>
      <c r="B68" s="46" t="s">
        <v>29</v>
      </c>
      <c r="C68" s="18" t="s">
        <v>30</v>
      </c>
      <c r="D68" s="19" t="s">
        <v>31</v>
      </c>
    </row>
    <row r="69" spans="1:4" ht="12.75">
      <c r="A69" s="25">
        <v>1</v>
      </c>
      <c r="B69" s="25">
        <v>2</v>
      </c>
      <c r="C69" s="25">
        <v>3</v>
      </c>
      <c r="D69" s="23">
        <v>4</v>
      </c>
    </row>
    <row r="70" spans="1:4" ht="12.75">
      <c r="A70" s="24" t="s">
        <v>77</v>
      </c>
      <c r="B70" s="25"/>
      <c r="C70" s="26"/>
      <c r="D70" s="27"/>
    </row>
    <row r="71" spans="1:4" ht="12.75">
      <c r="A71" s="28" t="s">
        <v>78</v>
      </c>
      <c r="B71" s="20">
        <v>1400</v>
      </c>
      <c r="C71" s="26">
        <v>17</v>
      </c>
      <c r="D71" s="26">
        <v>17</v>
      </c>
    </row>
    <row r="72" spans="1:4" ht="12.75">
      <c r="A72" s="28" t="s">
        <v>79</v>
      </c>
      <c r="B72" s="20">
        <v>1405</v>
      </c>
      <c r="C72" s="29">
        <v>0</v>
      </c>
      <c r="D72" s="29">
        <v>0</v>
      </c>
    </row>
    <row r="73" spans="1:4" ht="12.75">
      <c r="A73" s="28" t="s">
        <v>80</v>
      </c>
      <c r="B73" s="20">
        <v>1410</v>
      </c>
      <c r="C73" s="29">
        <v>185</v>
      </c>
      <c r="D73" s="29">
        <v>189</v>
      </c>
    </row>
    <row r="74" spans="1:4" ht="12.75">
      <c r="A74" s="28" t="s">
        <v>81</v>
      </c>
      <c r="B74" s="20">
        <v>1415</v>
      </c>
      <c r="C74" s="29">
        <v>0</v>
      </c>
      <c r="D74" s="29">
        <v>0</v>
      </c>
    </row>
    <row r="75" spans="1:4" ht="12.75">
      <c r="A75" s="28" t="s">
        <v>82</v>
      </c>
      <c r="B75" s="20">
        <v>1420</v>
      </c>
      <c r="C75" s="29">
        <v>0</v>
      </c>
      <c r="D75" s="29">
        <v>0</v>
      </c>
    </row>
    <row r="76" spans="1:4" ht="12.75">
      <c r="A76" s="28" t="s">
        <v>83</v>
      </c>
      <c r="B76" s="20">
        <v>1425</v>
      </c>
      <c r="C76" s="29">
        <v>0</v>
      </c>
      <c r="D76" s="29">
        <v>0</v>
      </c>
    </row>
    <row r="77" spans="1:4" ht="12.75">
      <c r="A77" s="28" t="s">
        <v>84</v>
      </c>
      <c r="B77" s="20">
        <v>1430</v>
      </c>
      <c r="C77" s="29">
        <v>0</v>
      </c>
      <c r="D77" s="29">
        <v>0</v>
      </c>
    </row>
    <row r="78" spans="1:4" ht="15.75">
      <c r="A78" s="34" t="s">
        <v>85</v>
      </c>
      <c r="B78" s="24">
        <v>1495</v>
      </c>
      <c r="C78" s="39">
        <f>SUM(C71:C77)</f>
        <v>202</v>
      </c>
      <c r="D78" s="39">
        <f>SUM(D71:D77)</f>
        <v>206</v>
      </c>
    </row>
    <row r="79" spans="1:4" ht="12.75">
      <c r="A79" s="24" t="s">
        <v>86</v>
      </c>
      <c r="B79" s="24"/>
      <c r="C79" s="29"/>
      <c r="D79" s="29"/>
    </row>
    <row r="80" spans="1:4" ht="12.75">
      <c r="A80" s="28" t="s">
        <v>87</v>
      </c>
      <c r="B80" s="20">
        <v>1500</v>
      </c>
      <c r="C80" s="29">
        <v>0</v>
      </c>
      <c r="D80" s="29">
        <v>0</v>
      </c>
    </row>
    <row r="81" spans="1:4" ht="12.75">
      <c r="A81" s="28" t="s">
        <v>88</v>
      </c>
      <c r="B81" s="20">
        <v>1510</v>
      </c>
      <c r="C81" s="29">
        <v>0</v>
      </c>
      <c r="D81" s="29">
        <v>0</v>
      </c>
    </row>
    <row r="82" spans="1:4" ht="12.75">
      <c r="A82" s="28" t="s">
        <v>89</v>
      </c>
      <c r="B82" s="20">
        <v>1515</v>
      </c>
      <c r="C82" s="29">
        <v>0</v>
      </c>
      <c r="D82" s="29">
        <v>0</v>
      </c>
    </row>
    <row r="83" spans="1:4" ht="12.75">
      <c r="A83" s="28" t="s">
        <v>90</v>
      </c>
      <c r="B83" s="20">
        <v>1520</v>
      </c>
      <c r="C83" s="29">
        <v>0</v>
      </c>
      <c r="D83" s="29">
        <v>0</v>
      </c>
    </row>
    <row r="84" spans="1:4" ht="12.75">
      <c r="A84" s="28" t="s">
        <v>91</v>
      </c>
      <c r="B84" s="20">
        <v>1525</v>
      </c>
      <c r="C84" s="29">
        <v>0</v>
      </c>
      <c r="D84" s="29">
        <v>0</v>
      </c>
    </row>
    <row r="85" spans="1:4" ht="12.75">
      <c r="A85" s="34" t="s">
        <v>92</v>
      </c>
      <c r="B85" s="24">
        <v>1595</v>
      </c>
      <c r="C85" s="40">
        <f>SUM(C80:C84)</f>
        <v>0</v>
      </c>
      <c r="D85" s="40">
        <f>SUM(D80:D84)</f>
        <v>0</v>
      </c>
    </row>
    <row r="86" spans="1:4" ht="12.75">
      <c r="A86" s="24" t="s">
        <v>93</v>
      </c>
      <c r="B86" s="24"/>
      <c r="C86" s="29"/>
      <c r="D86" s="29"/>
    </row>
    <row r="87" spans="1:4" ht="12.75">
      <c r="A87" s="28" t="s">
        <v>94</v>
      </c>
      <c r="B87" s="20">
        <v>1600</v>
      </c>
      <c r="C87" s="29">
        <v>0</v>
      </c>
      <c r="D87" s="29">
        <v>0</v>
      </c>
    </row>
    <row r="88" spans="1:4" ht="12.75">
      <c r="A88" s="32" t="s">
        <v>95</v>
      </c>
      <c r="B88" s="93">
        <v>1610</v>
      </c>
      <c r="C88" s="94">
        <v>0</v>
      </c>
      <c r="D88" s="94">
        <v>0</v>
      </c>
    </row>
    <row r="89" spans="1:4" ht="12.75">
      <c r="A89" s="47" t="s">
        <v>96</v>
      </c>
      <c r="B89" s="93"/>
      <c r="C89" s="94"/>
      <c r="D89" s="94"/>
    </row>
    <row r="90" spans="1:4" ht="12.75">
      <c r="A90" s="38" t="s">
        <v>97</v>
      </c>
      <c r="B90" s="20">
        <v>1615</v>
      </c>
      <c r="C90" s="29">
        <v>1</v>
      </c>
      <c r="D90" s="29">
        <v>2</v>
      </c>
    </row>
    <row r="91" spans="1:4" ht="12.75">
      <c r="A91" s="38" t="s">
        <v>98</v>
      </c>
      <c r="B91" s="20">
        <v>1620</v>
      </c>
      <c r="C91" s="29">
        <v>48</v>
      </c>
      <c r="D91" s="29">
        <v>85</v>
      </c>
    </row>
    <row r="92" spans="1:4" ht="12.75">
      <c r="A92" s="38" t="s">
        <v>64</v>
      </c>
      <c r="B92" s="20">
        <v>1621</v>
      </c>
      <c r="C92" s="29">
        <v>0</v>
      </c>
      <c r="D92" s="29">
        <v>0</v>
      </c>
    </row>
    <row r="93" spans="1:4" ht="12.75">
      <c r="A93" s="38" t="s">
        <v>99</v>
      </c>
      <c r="B93" s="20">
        <v>1625</v>
      </c>
      <c r="C93" s="29">
        <v>0</v>
      </c>
      <c r="D93" s="29">
        <v>0</v>
      </c>
    </row>
    <row r="94" spans="1:4" ht="12.75">
      <c r="A94" s="38" t="s">
        <v>100</v>
      </c>
      <c r="B94" s="20">
        <v>1630</v>
      </c>
      <c r="C94" s="29">
        <v>0</v>
      </c>
      <c r="D94" s="29">
        <v>66</v>
      </c>
    </row>
    <row r="95" spans="1:4" ht="12.75">
      <c r="A95" s="28" t="s">
        <v>101</v>
      </c>
      <c r="B95" s="20">
        <v>1635</v>
      </c>
      <c r="C95" s="29">
        <v>0</v>
      </c>
      <c r="D95" s="29">
        <v>0</v>
      </c>
    </row>
    <row r="96" spans="1:4" ht="25.5">
      <c r="A96" s="28" t="s">
        <v>102</v>
      </c>
      <c r="B96" s="37">
        <v>1645</v>
      </c>
      <c r="C96" s="29">
        <v>0</v>
      </c>
      <c r="D96" s="29">
        <v>4</v>
      </c>
    </row>
    <row r="97" spans="1:4" ht="12.75">
      <c r="A97" s="28" t="s">
        <v>103</v>
      </c>
      <c r="B97" s="25">
        <v>1660</v>
      </c>
      <c r="C97" s="29">
        <v>0</v>
      </c>
      <c r="D97" s="29">
        <v>0</v>
      </c>
    </row>
    <row r="98" spans="1:4" ht="12.75">
      <c r="A98" s="28" t="s">
        <v>104</v>
      </c>
      <c r="B98" s="20">
        <v>1665</v>
      </c>
      <c r="C98" s="29">
        <v>0</v>
      </c>
      <c r="D98" s="29">
        <v>0</v>
      </c>
    </row>
    <row r="99" spans="1:7" ht="12.75">
      <c r="A99" s="28" t="s">
        <v>105</v>
      </c>
      <c r="B99" s="20">
        <v>1690</v>
      </c>
      <c r="C99" s="29">
        <v>0</v>
      </c>
      <c r="D99" s="29">
        <v>3</v>
      </c>
      <c r="G99" s="48"/>
    </row>
    <row r="100" spans="1:4" ht="15.75">
      <c r="A100" s="34" t="s">
        <v>106</v>
      </c>
      <c r="B100" s="24">
        <v>1695</v>
      </c>
      <c r="C100" s="39">
        <f>C90+C94+C96+C99+C91</f>
        <v>49</v>
      </c>
      <c r="D100" s="39">
        <f>D90+D94+D96+D99+D91</f>
        <v>160</v>
      </c>
    </row>
    <row r="101" spans="1:4" ht="30.75" customHeight="1">
      <c r="A101" s="18" t="s">
        <v>107</v>
      </c>
      <c r="B101" s="18">
        <v>1700</v>
      </c>
      <c r="C101" s="40">
        <v>0</v>
      </c>
      <c r="D101" s="40">
        <v>0</v>
      </c>
    </row>
    <row r="102" spans="1:4" ht="15.75">
      <c r="A102" s="24" t="s">
        <v>108</v>
      </c>
      <c r="B102" s="24">
        <v>1900</v>
      </c>
      <c r="C102" s="39">
        <f>C78+C100</f>
        <v>251</v>
      </c>
      <c r="D102" s="39">
        <f>D78+D100</f>
        <v>366</v>
      </c>
    </row>
    <row r="105" spans="1:4" s="50" customFormat="1" ht="12.75">
      <c r="A105" s="49" t="s">
        <v>109</v>
      </c>
      <c r="C105" s="51" t="s">
        <v>110</v>
      </c>
      <c r="D105" s="52"/>
    </row>
    <row r="106" spans="3:4" s="50" customFormat="1" ht="12">
      <c r="C106" s="53" t="s">
        <v>111</v>
      </c>
      <c r="D106" s="54"/>
    </row>
    <row r="107" spans="1:4" s="50" customFormat="1" ht="12.75">
      <c r="A107" s="49" t="s">
        <v>112</v>
      </c>
      <c r="C107" s="51" t="s">
        <v>113</v>
      </c>
      <c r="D107" s="54"/>
    </row>
    <row r="108" spans="3:4" s="50" customFormat="1" ht="12">
      <c r="C108" s="55" t="s">
        <v>111</v>
      </c>
      <c r="D108" s="54"/>
    </row>
    <row r="110" ht="12.75">
      <c r="A110" s="56"/>
    </row>
    <row r="111" spans="1:3" ht="27.75" customHeight="1">
      <c r="A111" s="95" t="s">
        <v>114</v>
      </c>
      <c r="B111" s="95"/>
      <c r="C111" s="95"/>
    </row>
    <row r="112" ht="12.75">
      <c r="A112" s="57"/>
    </row>
  </sheetData>
  <sheetProtection/>
  <mergeCells count="23">
    <mergeCell ref="A1:D1"/>
    <mergeCell ref="A2:D2"/>
    <mergeCell ref="A3:D3"/>
    <mergeCell ref="B5:C5"/>
    <mergeCell ref="A6:B6"/>
    <mergeCell ref="A8:B8"/>
    <mergeCell ref="D51:D52"/>
    <mergeCell ref="A9:B9"/>
    <mergeCell ref="A11:D11"/>
    <mergeCell ref="A12:B12"/>
    <mergeCell ref="C12:D12"/>
    <mergeCell ref="A17:D17"/>
    <mergeCell ref="A18:D18"/>
    <mergeCell ref="B88:B89"/>
    <mergeCell ref="C88:C89"/>
    <mergeCell ref="D88:D89"/>
    <mergeCell ref="A111:C111"/>
    <mergeCell ref="A19:B19"/>
    <mergeCell ref="B36:B37"/>
    <mergeCell ref="C36:C37"/>
    <mergeCell ref="D36:D37"/>
    <mergeCell ref="B51:B52"/>
    <mergeCell ref="C51:C52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37">
      <selection activeCell="I79" sqref="I79"/>
    </sheetView>
  </sheetViews>
  <sheetFormatPr defaultColWidth="9.140625" defaultRowHeight="15"/>
  <cols>
    <col min="1" max="1" width="52.28125" style="1" customWidth="1"/>
    <col min="2" max="2" width="5.8515625" style="1" customWidth="1"/>
    <col min="3" max="4" width="13.140625" style="1" customWidth="1"/>
    <col min="5" max="5" width="9.8515625" style="1" bestFit="1" customWidth="1"/>
    <col min="6" max="16384" width="9.140625" style="1" customWidth="1"/>
  </cols>
  <sheetData>
    <row r="2" spans="1:4" ht="12.75">
      <c r="A2" s="58"/>
      <c r="B2" s="58"/>
      <c r="C2" s="58"/>
      <c r="D2" s="58"/>
    </row>
    <row r="3" spans="3:4" s="50" customFormat="1" ht="12.75">
      <c r="C3" s="59" t="s">
        <v>115</v>
      </c>
      <c r="D3" s="60" t="s">
        <v>181</v>
      </c>
    </row>
    <row r="4" spans="1:4" s="50" customFormat="1" ht="15.75">
      <c r="A4" s="59" t="s">
        <v>116</v>
      </c>
      <c r="C4" s="61" t="s">
        <v>117</v>
      </c>
      <c r="D4" s="62">
        <v>34368638</v>
      </c>
    </row>
    <row r="5" spans="1:4" s="50" customFormat="1" ht="15.75">
      <c r="A5" s="59"/>
      <c r="C5" s="61"/>
      <c r="D5" s="63"/>
    </row>
    <row r="6" spans="1:4" s="50" customFormat="1" ht="15.75">
      <c r="A6" s="59"/>
      <c r="C6" s="61"/>
      <c r="D6" s="63"/>
    </row>
    <row r="8" spans="1:4" s="15" customFormat="1" ht="18" customHeight="1">
      <c r="A8" s="115" t="s">
        <v>118</v>
      </c>
      <c r="B8" s="115"/>
      <c r="C8" s="115"/>
      <c r="D8" s="115"/>
    </row>
    <row r="9" spans="1:4" s="15" customFormat="1" ht="15.75">
      <c r="A9" s="116" t="s">
        <v>180</v>
      </c>
      <c r="B9" s="116"/>
      <c r="C9" s="116"/>
      <c r="D9" s="116"/>
    </row>
    <row r="10" spans="1:4" s="15" customFormat="1" ht="15.75">
      <c r="A10" s="64"/>
      <c r="B10" s="64"/>
      <c r="C10" s="64"/>
      <c r="D10" s="64"/>
    </row>
    <row r="12" spans="1:4" ht="12.75">
      <c r="A12" s="96" t="s">
        <v>119</v>
      </c>
      <c r="B12" s="96"/>
      <c r="C12" s="16" t="s">
        <v>27</v>
      </c>
      <c r="D12" s="1">
        <v>1801003</v>
      </c>
    </row>
    <row r="14" spans="1:4" ht="12.75">
      <c r="A14" s="117" t="s">
        <v>120</v>
      </c>
      <c r="B14" s="117"/>
      <c r="C14" s="117"/>
      <c r="D14" s="117"/>
    </row>
    <row r="16" spans="1:4" ht="51">
      <c r="A16" s="37" t="s">
        <v>121</v>
      </c>
      <c r="B16" s="65" t="s">
        <v>29</v>
      </c>
      <c r="C16" s="65" t="s">
        <v>122</v>
      </c>
      <c r="D16" s="65" t="s">
        <v>123</v>
      </c>
    </row>
    <row r="17" spans="1:4" ht="12.75">
      <c r="A17" s="20" t="s">
        <v>32</v>
      </c>
      <c r="B17" s="20" t="s">
        <v>124</v>
      </c>
      <c r="C17" s="20" t="s">
        <v>125</v>
      </c>
      <c r="D17" s="20" t="s">
        <v>126</v>
      </c>
    </row>
    <row r="18" spans="1:4" ht="12.75">
      <c r="A18" s="28" t="s">
        <v>127</v>
      </c>
      <c r="B18" s="20">
        <v>2000</v>
      </c>
      <c r="C18" s="26">
        <v>3743</v>
      </c>
      <c r="D18" s="26">
        <v>3402</v>
      </c>
    </row>
    <row r="19" spans="1:4" ht="12.75">
      <c r="A19" s="28" t="s">
        <v>128</v>
      </c>
      <c r="B19" s="20">
        <v>2050</v>
      </c>
      <c r="C19" s="26">
        <v>2202</v>
      </c>
      <c r="D19" s="26">
        <v>1996</v>
      </c>
    </row>
    <row r="20" spans="1:4" ht="12.75">
      <c r="A20" s="66" t="s">
        <v>129</v>
      </c>
      <c r="B20" s="97">
        <v>2090</v>
      </c>
      <c r="C20" s="118">
        <f>C18-C19</f>
        <v>1541</v>
      </c>
      <c r="D20" s="118">
        <f>D18-D19</f>
        <v>1406</v>
      </c>
    </row>
    <row r="21" spans="1:4" ht="12.75">
      <c r="A21" s="33" t="s">
        <v>130</v>
      </c>
      <c r="B21" s="97"/>
      <c r="C21" s="118"/>
      <c r="D21" s="118"/>
    </row>
    <row r="22" spans="1:4" ht="12.75">
      <c r="A22" s="28" t="s">
        <v>131</v>
      </c>
      <c r="B22" s="20">
        <v>2095</v>
      </c>
      <c r="C22" s="29">
        <v>0</v>
      </c>
      <c r="D22" s="29"/>
    </row>
    <row r="23" spans="1:4" ht="12.75">
      <c r="A23" s="28" t="s">
        <v>132</v>
      </c>
      <c r="B23" s="20">
        <v>2120</v>
      </c>
      <c r="C23" s="26">
        <v>0</v>
      </c>
      <c r="D23" s="26"/>
    </row>
    <row r="24" spans="1:4" ht="25.5">
      <c r="A24" s="28" t="s">
        <v>133</v>
      </c>
      <c r="B24" s="20">
        <v>2122</v>
      </c>
      <c r="C24" s="26">
        <v>0</v>
      </c>
      <c r="D24" s="26"/>
    </row>
    <row r="25" spans="1:4" ht="12.75">
      <c r="A25" s="28" t="s">
        <v>134</v>
      </c>
      <c r="B25" s="20">
        <v>2130</v>
      </c>
      <c r="C25" s="26">
        <v>1480</v>
      </c>
      <c r="D25" s="26">
        <v>1361</v>
      </c>
    </row>
    <row r="26" spans="1:4" ht="12.75">
      <c r="A26" s="28" t="s">
        <v>135</v>
      </c>
      <c r="B26" s="20">
        <v>2150</v>
      </c>
      <c r="C26" s="26">
        <v>0</v>
      </c>
      <c r="D26" s="26">
        <v>0</v>
      </c>
    </row>
    <row r="27" spans="1:4" ht="12.75">
      <c r="A27" s="28" t="s">
        <v>136</v>
      </c>
      <c r="B27" s="20">
        <v>2180</v>
      </c>
      <c r="C27" s="26">
        <v>13</v>
      </c>
      <c r="D27" s="26">
        <v>3</v>
      </c>
    </row>
    <row r="28" spans="1:4" ht="25.5">
      <c r="A28" s="28" t="s">
        <v>137</v>
      </c>
      <c r="B28" s="20">
        <v>2182</v>
      </c>
      <c r="C28" s="29">
        <v>0</v>
      </c>
      <c r="D28" s="29"/>
    </row>
    <row r="29" spans="1:4" ht="12.75">
      <c r="A29" s="66" t="s">
        <v>138</v>
      </c>
      <c r="B29" s="97">
        <v>2190</v>
      </c>
      <c r="C29" s="112">
        <f>C20+C23-C25-C27</f>
        <v>48</v>
      </c>
      <c r="D29" s="112">
        <f>D20+D23-D25-D27</f>
        <v>42</v>
      </c>
    </row>
    <row r="30" spans="1:5" ht="12.75">
      <c r="A30" s="33" t="s">
        <v>130</v>
      </c>
      <c r="B30" s="97"/>
      <c r="C30" s="113"/>
      <c r="D30" s="113"/>
      <c r="E30" s="67"/>
    </row>
    <row r="31" spans="1:4" ht="12.75">
      <c r="A31" s="28" t="s">
        <v>139</v>
      </c>
      <c r="B31" s="20">
        <v>2195</v>
      </c>
      <c r="C31" s="29">
        <v>0</v>
      </c>
      <c r="D31" s="29">
        <v>0</v>
      </c>
    </row>
    <row r="32" spans="1:4" ht="12.75">
      <c r="A32" s="28" t="s">
        <v>140</v>
      </c>
      <c r="B32" s="20">
        <v>2200</v>
      </c>
      <c r="C32" s="26">
        <v>0</v>
      </c>
      <c r="D32" s="26">
        <v>0</v>
      </c>
    </row>
    <row r="33" spans="1:4" ht="12.75">
      <c r="A33" s="28" t="s">
        <v>141</v>
      </c>
      <c r="B33" s="20">
        <v>2220</v>
      </c>
      <c r="C33" s="26">
        <v>0</v>
      </c>
      <c r="D33" s="26">
        <v>0</v>
      </c>
    </row>
    <row r="34" spans="1:4" ht="12.75">
      <c r="A34" s="28" t="s">
        <v>142</v>
      </c>
      <c r="B34" s="20">
        <v>2240</v>
      </c>
      <c r="C34" s="26">
        <v>0</v>
      </c>
      <c r="D34" s="26">
        <v>0</v>
      </c>
    </row>
    <row r="35" spans="1:4" ht="12.75">
      <c r="A35" s="28" t="s">
        <v>143</v>
      </c>
      <c r="B35" s="20">
        <v>2250</v>
      </c>
      <c r="C35" s="29">
        <v>0</v>
      </c>
      <c r="D35" s="29">
        <v>0</v>
      </c>
    </row>
    <row r="36" spans="1:4" ht="12.75">
      <c r="A36" s="28" t="s">
        <v>144</v>
      </c>
      <c r="B36" s="20">
        <v>2255</v>
      </c>
      <c r="C36" s="29">
        <v>0</v>
      </c>
      <c r="D36" s="29">
        <v>0</v>
      </c>
    </row>
    <row r="37" spans="1:4" ht="12.75">
      <c r="A37" s="28" t="s">
        <v>145</v>
      </c>
      <c r="B37" s="20">
        <v>2270</v>
      </c>
      <c r="C37" s="29">
        <v>0</v>
      </c>
      <c r="D37" s="29">
        <v>0</v>
      </c>
    </row>
    <row r="38" spans="1:4" ht="12.75">
      <c r="A38" s="66" t="s">
        <v>146</v>
      </c>
      <c r="B38" s="97">
        <v>2290</v>
      </c>
      <c r="C38" s="114">
        <f>C29</f>
        <v>48</v>
      </c>
      <c r="D38" s="114">
        <f>D29</f>
        <v>42</v>
      </c>
    </row>
    <row r="39" spans="1:4" ht="12.75">
      <c r="A39" s="47" t="s">
        <v>147</v>
      </c>
      <c r="B39" s="97"/>
      <c r="C39" s="114"/>
      <c r="D39" s="114"/>
    </row>
    <row r="40" spans="1:4" ht="12.75">
      <c r="A40" s="38" t="s">
        <v>148</v>
      </c>
      <c r="B40" s="25">
        <v>2295</v>
      </c>
      <c r="C40" s="29">
        <v>0</v>
      </c>
      <c r="D40" s="29">
        <v>0</v>
      </c>
    </row>
    <row r="41" spans="1:4" ht="12.75">
      <c r="A41" s="28" t="s">
        <v>149</v>
      </c>
      <c r="B41" s="20">
        <v>2300</v>
      </c>
      <c r="C41" s="26">
        <v>9</v>
      </c>
      <c r="D41" s="26">
        <v>8</v>
      </c>
    </row>
    <row r="42" spans="1:4" ht="25.5">
      <c r="A42" s="68" t="s">
        <v>150</v>
      </c>
      <c r="B42" s="20">
        <v>2305</v>
      </c>
      <c r="C42" s="29">
        <v>0</v>
      </c>
      <c r="D42" s="29">
        <v>0</v>
      </c>
    </row>
    <row r="43" spans="1:4" ht="12.75">
      <c r="A43" s="66" t="s">
        <v>151</v>
      </c>
      <c r="B43" s="107">
        <v>2350</v>
      </c>
      <c r="C43" s="108">
        <f>C38-C41</f>
        <v>39</v>
      </c>
      <c r="D43" s="108">
        <f>D38-D41</f>
        <v>34</v>
      </c>
    </row>
    <row r="44" spans="1:4" ht="12.75">
      <c r="A44" s="33" t="s">
        <v>130</v>
      </c>
      <c r="B44" s="107"/>
      <c r="C44" s="108"/>
      <c r="D44" s="108"/>
    </row>
    <row r="45" spans="1:4" ht="12.75">
      <c r="A45" s="28" t="s">
        <v>131</v>
      </c>
      <c r="B45" s="25">
        <v>2355</v>
      </c>
      <c r="C45" s="29">
        <v>0</v>
      </c>
      <c r="D45" s="29">
        <v>0</v>
      </c>
    </row>
    <row r="46" spans="1:4" ht="6" customHeight="1">
      <c r="A46" s="44"/>
      <c r="B46" s="69"/>
      <c r="C46" s="70"/>
      <c r="D46" s="70"/>
    </row>
    <row r="47" spans="1:4" ht="12.75">
      <c r="A47" s="109" t="s">
        <v>152</v>
      </c>
      <c r="B47" s="109"/>
      <c r="C47" s="109"/>
      <c r="D47" s="109"/>
    </row>
    <row r="48" ht="9.75" customHeight="1"/>
    <row r="49" spans="1:4" ht="51">
      <c r="A49" s="72" t="s">
        <v>121</v>
      </c>
      <c r="B49" s="72" t="s">
        <v>29</v>
      </c>
      <c r="C49" s="72" t="s">
        <v>122</v>
      </c>
      <c r="D49" s="72" t="s">
        <v>123</v>
      </c>
    </row>
    <row r="50" spans="1:4" ht="12.75">
      <c r="A50" s="73" t="s">
        <v>32</v>
      </c>
      <c r="B50" s="73" t="s">
        <v>124</v>
      </c>
      <c r="C50" s="73" t="s">
        <v>125</v>
      </c>
      <c r="D50" s="73" t="s">
        <v>126</v>
      </c>
    </row>
    <row r="51" spans="1:4" ht="12.75">
      <c r="A51" s="74" t="s">
        <v>153</v>
      </c>
      <c r="B51" s="75">
        <v>2400</v>
      </c>
      <c r="C51" s="76">
        <v>0</v>
      </c>
      <c r="D51" s="76">
        <v>0</v>
      </c>
    </row>
    <row r="52" spans="1:4" ht="12.75">
      <c r="A52" s="74" t="s">
        <v>154</v>
      </c>
      <c r="B52" s="75">
        <v>2405</v>
      </c>
      <c r="C52" s="76">
        <v>0</v>
      </c>
      <c r="D52" s="76">
        <v>0</v>
      </c>
    </row>
    <row r="53" spans="1:4" ht="12.75">
      <c r="A53" s="74" t="s">
        <v>155</v>
      </c>
      <c r="B53" s="73">
        <v>2410</v>
      </c>
      <c r="C53" s="76">
        <v>0</v>
      </c>
      <c r="D53" s="76">
        <v>0</v>
      </c>
    </row>
    <row r="54" spans="1:4" ht="25.5">
      <c r="A54" s="74" t="s">
        <v>156</v>
      </c>
      <c r="B54" s="75">
        <v>2415</v>
      </c>
      <c r="C54" s="76">
        <v>0</v>
      </c>
      <c r="D54" s="76">
        <v>0</v>
      </c>
    </row>
    <row r="55" spans="1:4" ht="12.75">
      <c r="A55" s="74" t="s">
        <v>157</v>
      </c>
      <c r="B55" s="75">
        <v>2445</v>
      </c>
      <c r="C55" s="76">
        <v>0</v>
      </c>
      <c r="D55" s="76">
        <v>0</v>
      </c>
    </row>
    <row r="56" spans="1:4" ht="12.75">
      <c r="A56" s="77" t="s">
        <v>158</v>
      </c>
      <c r="B56" s="78">
        <v>2450</v>
      </c>
      <c r="C56" s="79">
        <v>0</v>
      </c>
      <c r="D56" s="79">
        <v>0</v>
      </c>
    </row>
    <row r="57" spans="1:4" ht="12.75">
      <c r="A57" s="74" t="s">
        <v>159</v>
      </c>
      <c r="B57" s="75">
        <v>2455</v>
      </c>
      <c r="C57" s="76">
        <v>0</v>
      </c>
      <c r="D57" s="76">
        <v>0</v>
      </c>
    </row>
    <row r="58" spans="1:4" ht="12.75">
      <c r="A58" s="77" t="s">
        <v>160</v>
      </c>
      <c r="B58" s="78">
        <v>2460</v>
      </c>
      <c r="C58" s="79">
        <v>0</v>
      </c>
      <c r="D58" s="79">
        <v>0</v>
      </c>
    </row>
    <row r="59" spans="1:4" ht="12.75">
      <c r="A59" s="77" t="s">
        <v>161</v>
      </c>
      <c r="B59" s="78">
        <v>2465</v>
      </c>
      <c r="C59" s="79">
        <f>C43</f>
        <v>39</v>
      </c>
      <c r="D59" s="79">
        <f>D43</f>
        <v>34</v>
      </c>
    </row>
    <row r="60" spans="1:4" ht="12.75">
      <c r="A60" s="80"/>
      <c r="B60" s="43"/>
      <c r="C60" s="69"/>
      <c r="D60" s="69"/>
    </row>
    <row r="61" spans="1:4" ht="12.75">
      <c r="A61" s="110" t="s">
        <v>162</v>
      </c>
      <c r="B61" s="110"/>
      <c r="C61" s="110"/>
      <c r="D61" s="110"/>
    </row>
    <row r="63" spans="1:4" ht="51">
      <c r="A63" s="37" t="s">
        <v>163</v>
      </c>
      <c r="B63" s="65" t="s">
        <v>29</v>
      </c>
      <c r="C63" s="65" t="s">
        <v>122</v>
      </c>
      <c r="D63" s="65" t="s">
        <v>123</v>
      </c>
    </row>
    <row r="64" spans="1:4" ht="12.75">
      <c r="A64" s="73" t="s">
        <v>32</v>
      </c>
      <c r="B64" s="73" t="s">
        <v>124</v>
      </c>
      <c r="C64" s="73" t="s">
        <v>125</v>
      </c>
      <c r="D64" s="73" t="s">
        <v>126</v>
      </c>
    </row>
    <row r="65" spans="1:4" ht="12.75">
      <c r="A65" s="81" t="s">
        <v>164</v>
      </c>
      <c r="B65" s="73">
        <v>2500</v>
      </c>
      <c r="C65" s="82">
        <v>227</v>
      </c>
      <c r="D65" s="82">
        <v>240</v>
      </c>
    </row>
    <row r="66" spans="1:4" ht="12.75">
      <c r="A66" s="81" t="s">
        <v>165</v>
      </c>
      <c r="B66" s="73">
        <v>2505</v>
      </c>
      <c r="C66" s="82">
        <v>2627</v>
      </c>
      <c r="D66" s="82">
        <v>2317</v>
      </c>
    </row>
    <row r="67" spans="1:4" ht="12.75">
      <c r="A67" s="81" t="s">
        <v>166</v>
      </c>
      <c r="B67" s="73">
        <v>2510</v>
      </c>
      <c r="C67" s="82">
        <v>568</v>
      </c>
      <c r="D67" s="82">
        <v>507</v>
      </c>
    </row>
    <row r="68" spans="1:4" ht="12.75">
      <c r="A68" s="81" t="s">
        <v>167</v>
      </c>
      <c r="B68" s="73">
        <v>2515</v>
      </c>
      <c r="C68" s="82">
        <v>17</v>
      </c>
      <c r="D68" s="82">
        <v>9</v>
      </c>
    </row>
    <row r="69" spans="1:4" ht="12.75">
      <c r="A69" s="81" t="s">
        <v>168</v>
      </c>
      <c r="B69" s="73">
        <v>2520</v>
      </c>
      <c r="C69" s="82">
        <v>256</v>
      </c>
      <c r="D69" s="82">
        <v>287</v>
      </c>
    </row>
    <row r="70" spans="1:5" ht="12.75">
      <c r="A70" s="83" t="s">
        <v>169</v>
      </c>
      <c r="B70" s="84">
        <v>2550</v>
      </c>
      <c r="C70" s="85">
        <f>SUM(C65:C69)</f>
        <v>3695</v>
      </c>
      <c r="D70" s="85">
        <f>SUM(D65:D69)</f>
        <v>3360</v>
      </c>
      <c r="E70" s="67"/>
    </row>
    <row r="71" spans="1:5" ht="12.75">
      <c r="A71" s="86"/>
      <c r="B71" s="71"/>
      <c r="C71" s="87"/>
      <c r="D71" s="70"/>
      <c r="E71" s="67"/>
    </row>
    <row r="72" spans="1:4" ht="12.75">
      <c r="A72" s="111" t="s">
        <v>170</v>
      </c>
      <c r="B72" s="111"/>
      <c r="C72" s="111"/>
      <c r="D72" s="111"/>
    </row>
    <row r="74" spans="1:4" ht="51">
      <c r="A74" s="37" t="s">
        <v>163</v>
      </c>
      <c r="B74" s="65" t="s">
        <v>29</v>
      </c>
      <c r="C74" s="65" t="s">
        <v>122</v>
      </c>
      <c r="D74" s="65" t="s">
        <v>123</v>
      </c>
    </row>
    <row r="75" spans="1:4" ht="12.75">
      <c r="A75" s="73" t="s">
        <v>32</v>
      </c>
      <c r="B75" s="73" t="s">
        <v>124</v>
      </c>
      <c r="C75" s="73" t="s">
        <v>125</v>
      </c>
      <c r="D75" s="73" t="s">
        <v>126</v>
      </c>
    </row>
    <row r="76" spans="1:4" ht="12.75">
      <c r="A76" s="88" t="s">
        <v>171</v>
      </c>
      <c r="B76" s="89">
        <v>2600</v>
      </c>
      <c r="C76" s="82">
        <v>0</v>
      </c>
      <c r="D76" s="82">
        <v>0</v>
      </c>
    </row>
    <row r="77" spans="1:4" ht="12.75">
      <c r="A77" s="88" t="s">
        <v>172</v>
      </c>
      <c r="B77" s="89">
        <v>2605</v>
      </c>
      <c r="C77" s="82">
        <v>0</v>
      </c>
      <c r="D77" s="82">
        <v>0</v>
      </c>
    </row>
    <row r="78" spans="1:4" ht="12.75">
      <c r="A78" s="88" t="s">
        <v>173</v>
      </c>
      <c r="B78" s="89">
        <v>2610</v>
      </c>
      <c r="C78" s="82">
        <v>0</v>
      </c>
      <c r="D78" s="82">
        <v>0</v>
      </c>
    </row>
    <row r="79" spans="1:4" s="91" customFormat="1" ht="25.5">
      <c r="A79" s="90" t="s">
        <v>174</v>
      </c>
      <c r="B79" s="89">
        <v>2615</v>
      </c>
      <c r="C79" s="82">
        <v>0</v>
      </c>
      <c r="D79" s="82">
        <v>0</v>
      </c>
    </row>
    <row r="80" spans="1:4" ht="12.75">
      <c r="A80" s="88" t="s">
        <v>175</v>
      </c>
      <c r="B80" s="89">
        <v>2650</v>
      </c>
      <c r="C80" s="82">
        <v>0</v>
      </c>
      <c r="D80" s="82">
        <v>0</v>
      </c>
    </row>
    <row r="81" spans="1:4" ht="12.75">
      <c r="A81" s="44"/>
      <c r="B81" s="70"/>
      <c r="C81" s="70"/>
      <c r="D81" s="70"/>
    </row>
    <row r="83" spans="1:4" s="50" customFormat="1" ht="12.75">
      <c r="A83" s="49" t="s">
        <v>176</v>
      </c>
      <c r="C83" s="51" t="s">
        <v>110</v>
      </c>
      <c r="D83" s="92"/>
    </row>
    <row r="84" s="50" customFormat="1" ht="12">
      <c r="C84" s="53" t="s">
        <v>111</v>
      </c>
    </row>
    <row r="85" spans="1:3" s="50" customFormat="1" ht="12.75">
      <c r="A85" s="49" t="s">
        <v>112</v>
      </c>
      <c r="C85" s="51" t="s">
        <v>113</v>
      </c>
    </row>
    <row r="86" s="50" customFormat="1" ht="12">
      <c r="C86" s="55" t="s">
        <v>111</v>
      </c>
    </row>
  </sheetData>
  <sheetProtection/>
  <mergeCells count="19">
    <mergeCell ref="A8:D8"/>
    <mergeCell ref="A9:D9"/>
    <mergeCell ref="A12:B12"/>
    <mergeCell ref="A14:D14"/>
    <mergeCell ref="B20:B21"/>
    <mergeCell ref="C20:C21"/>
    <mergeCell ref="D20:D21"/>
    <mergeCell ref="B29:B30"/>
    <mergeCell ref="C29:C30"/>
    <mergeCell ref="D29:D30"/>
    <mergeCell ref="B38:B39"/>
    <mergeCell ref="C38:C39"/>
    <mergeCell ref="D38:D39"/>
    <mergeCell ref="B43:B44"/>
    <mergeCell ref="C43:C44"/>
    <mergeCell ref="D43:D44"/>
    <mergeCell ref="A47:D47"/>
    <mergeCell ref="A61:D61"/>
    <mergeCell ref="A72:D72"/>
  </mergeCells>
  <printOptions/>
  <pageMargins left="0.7" right="0.7" top="0.75" bottom="0.75" header="0.3" footer="0.3"/>
  <pageSetup orientation="portrait" paperSize="9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2020-04-27T06:18:45Z</cp:lastPrinted>
  <dcterms:created xsi:type="dcterms:W3CDTF">2020-04-27T06:17:03Z</dcterms:created>
  <dcterms:modified xsi:type="dcterms:W3CDTF">2020-04-27T07:03:37Z</dcterms:modified>
  <cp:category/>
  <cp:version/>
  <cp:contentType/>
  <cp:contentStatus/>
</cp:coreProperties>
</file>